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3120" windowWidth="28880" windowHeight="2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<sst xmlns="http://schemas.openxmlformats.org/spreadsheetml/2006/main" count="88" uniqueCount="79">
  <si>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Change From</t>
  </si>
  <si>
    <t>Degree Program</t>
  </si>
  <si>
    <t>Total</t>
  </si>
  <si>
    <t>Non-Degree Programs</t>
  </si>
  <si>
    <t>Totals</t>
  </si>
  <si>
    <t>(Includes UNO)</t>
  </si>
  <si>
    <t>Certificate</t>
  </si>
  <si>
    <t>Agribusiness</t>
  </si>
  <si>
    <t>Agricultural Economics</t>
  </si>
  <si>
    <t>Agricultural Education</t>
  </si>
  <si>
    <t>Agronomy</t>
  </si>
  <si>
    <t>Animal Science</t>
  </si>
  <si>
    <t>Applied Science</t>
  </si>
  <si>
    <t>Grassland Ecology and Management</t>
  </si>
  <si>
    <t>Grazing Livestock Systems</t>
  </si>
  <si>
    <t>Insect Science</t>
  </si>
  <si>
    <t>Natural Resource &amp; Envr.  Economics</t>
  </si>
  <si>
    <t>Plant Biology</t>
  </si>
  <si>
    <t>PGA Golf Management</t>
  </si>
  <si>
    <t>Veterinary Science</t>
  </si>
  <si>
    <t>Veterinary Technology</t>
  </si>
  <si>
    <t>Water Science</t>
  </si>
  <si>
    <t>Preforestry</t>
  </si>
  <si>
    <t>Biochemistry</t>
  </si>
  <si>
    <t>Environmental Studies</t>
  </si>
  <si>
    <t>Fisheries and Wildlife</t>
  </si>
  <si>
    <t>Food Technology for Comp.  Animals</t>
  </si>
  <si>
    <t>Forensic Science</t>
  </si>
  <si>
    <t xml:space="preserve">Hospitality, Restaurant &amp; Tourism  Mgmt. </t>
  </si>
  <si>
    <t xml:space="preserve">Environmental Restoration Science     </t>
  </si>
  <si>
    <t>*Food Science and Technology</t>
  </si>
  <si>
    <t>*Horticulture</t>
  </si>
  <si>
    <t xml:space="preserve">Mechanized Systems Management         </t>
  </si>
  <si>
    <t xml:space="preserve">Pre-Veterinary Medicine </t>
  </si>
  <si>
    <t>Affiliated Degree Programs Supported by College</t>
  </si>
  <si>
    <t>Fall</t>
  </si>
  <si>
    <t>%</t>
  </si>
  <si>
    <t>Change</t>
  </si>
  <si>
    <t>Biochemistry (CAS)</t>
  </si>
  <si>
    <t>Agricultural Engineering (COE)</t>
  </si>
  <si>
    <t>38 (+1)</t>
  </si>
  <si>
    <t>Biological Systems Engineering (COE)</t>
  </si>
  <si>
    <t>184 (+2)</t>
  </si>
  <si>
    <t>Undergraduate Total</t>
  </si>
  <si>
    <t>Graduate</t>
  </si>
  <si>
    <t>DVM</t>
  </si>
  <si>
    <t>DPH</t>
  </si>
  <si>
    <t>Grand Total</t>
  </si>
  <si>
    <t>Shared Programs</t>
  </si>
  <si>
    <t xml:space="preserve">Hospitality, Restaurant and Tourism </t>
  </si>
  <si>
    <t xml:space="preserve">   Management (CEHS)</t>
  </si>
  <si>
    <t>Environmental Studies (CAS)</t>
  </si>
  <si>
    <t>24 BA</t>
  </si>
  <si>
    <t>12 BS</t>
  </si>
  <si>
    <t>Plant Biology (CAS)</t>
  </si>
  <si>
    <t>Agribusiness (CBA)</t>
  </si>
  <si>
    <t>200 (+2)</t>
  </si>
  <si>
    <t>12 BA</t>
  </si>
  <si>
    <t>U:\Carol Shares\Enrollment Charts\Fall Enrollment 2011.xls</t>
  </si>
  <si>
    <t>Microbiology</t>
  </si>
  <si>
    <t>% Chg.</t>
  </si>
  <si>
    <t xml:space="preserve"> </t>
  </si>
  <si>
    <t>Table 1</t>
  </si>
  <si>
    <t>Chg.</t>
  </si>
  <si>
    <t>*Turfgrass and Landscape Management</t>
  </si>
  <si>
    <t>* (UNO)</t>
  </si>
  <si>
    <t>**Exploratory Studies</t>
  </si>
  <si>
    <t>NC</t>
  </si>
  <si>
    <t>Agricultural and Environmental Sciences Comm.</t>
  </si>
  <si>
    <t>62 (+3)</t>
  </si>
  <si>
    <t>33 (+1)</t>
  </si>
  <si>
    <t>3 (+6+3+1)</t>
  </si>
  <si>
    <t>FALL ENROLLMENT (2016 to 2015 Comparisons)</t>
  </si>
  <si>
    <t>52 (+2)</t>
  </si>
  <si>
    <t xml:space="preserve">Integrated Science </t>
  </si>
  <si>
    <t>4 (+5+1+0)</t>
  </si>
  <si>
    <t>Applied Climate Science</t>
  </si>
  <si>
    <t>Sept. 2016</t>
  </si>
  <si>
    <t>** Includes Pre-Agricultural Sciences (UNO), Pre-Natural Sciences (UNO), and Undeclared (UNL)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</si>
</sst>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A51" sqref="A51"/>
    </sheetView>
  </sheetViews>
  <sheetFormatPr defaultColWidth="8.8515625" defaultRowHeight="12.75"/>
  <cols>
    <col min="1" max="1" width="41.421875" style="0" customWidth="1"/>
    <col min="2" max="2" width="10.28125" style="0" customWidth="1"/>
    <col min="3" max="3" width="13.8515625" style="0" customWidth="1"/>
    <col min="4" max="4" width="8.00390625" style="0" customWidth="1"/>
    <col min="5" max="5" width="13.00390625" style="0" customWidth="1"/>
  </cols>
  <sheetData>
    <row r="1" ht="12.75">
      <c r="E1" t="s">
        <v>62</v>
      </c>
    </row>
    <row r="3" spans="1:5" ht="12.75">
      <c r="A3" s="43" t="s">
        <v>72</v>
      </c>
      <c r="B3" s="43"/>
      <c r="C3" s="43"/>
      <c r="D3" s="43"/>
      <c r="E3" s="43"/>
    </row>
    <row r="4" spans="1:5" ht="12.75">
      <c r="A4" s="43" t="s">
        <v>5</v>
      </c>
      <c r="B4" s="43"/>
      <c r="C4" s="43"/>
      <c r="D4" s="44"/>
      <c r="E4" s="44"/>
    </row>
    <row r="5" spans="1:5" ht="12.75">
      <c r="A5" s="3"/>
      <c r="B5" s="3"/>
      <c r="C5" s="3"/>
      <c r="D5" s="3"/>
      <c r="E5" s="3"/>
    </row>
    <row r="6" spans="1:5" ht="12.75">
      <c r="A6" s="31"/>
      <c r="B6" s="32">
        <v>2016</v>
      </c>
      <c r="C6" s="32">
        <v>2015</v>
      </c>
      <c r="D6" s="46" t="s">
        <v>63</v>
      </c>
      <c r="E6" s="46"/>
    </row>
    <row r="7" spans="1:5" ht="12.75">
      <c r="A7" s="9" t="s">
        <v>1</v>
      </c>
      <c r="B7" s="8" t="s">
        <v>2</v>
      </c>
      <c r="C7" s="8" t="s">
        <v>2</v>
      </c>
      <c r="D7" s="29">
        <v>2015</v>
      </c>
      <c r="E7" s="29" t="s">
        <v>60</v>
      </c>
    </row>
    <row r="8" ht="12.75">
      <c r="C8" s="34"/>
    </row>
    <row r="9" spans="1:5" ht="12.75">
      <c r="A9" t="s">
        <v>7</v>
      </c>
      <c r="B9" s="34">
        <v>241</v>
      </c>
      <c r="C9" s="34">
        <v>246</v>
      </c>
      <c r="D9" s="4">
        <f>B9-C9</f>
        <v>-5</v>
      </c>
      <c r="E9" s="11">
        <f>(B9-C9)/C9</f>
        <v>-0.02032520325203252</v>
      </c>
    </row>
    <row r="10" spans="1:5" ht="12.75">
      <c r="A10" t="s">
        <v>8</v>
      </c>
      <c r="B10" s="34">
        <v>132</v>
      </c>
      <c r="C10" s="34">
        <v>123</v>
      </c>
      <c r="D10" s="4">
        <f aca="true" t="shared" si="0" ref="D10:D38">B10-C10</f>
        <v>9</v>
      </c>
      <c r="E10" s="11">
        <f aca="true" t="shared" si="1" ref="E10:E38">(B10-C10)/C10</f>
        <v>0.07317073170731707</v>
      </c>
    </row>
    <row r="11" spans="1:5" ht="12.75">
      <c r="A11" t="s">
        <v>9</v>
      </c>
      <c r="B11" s="34">
        <v>103</v>
      </c>
      <c r="C11" s="34">
        <v>93</v>
      </c>
      <c r="D11" s="4">
        <f t="shared" si="0"/>
        <v>10</v>
      </c>
      <c r="E11" s="11">
        <f t="shared" si="1"/>
        <v>0.10752688172043011</v>
      </c>
    </row>
    <row r="12" spans="1:5" ht="12.75">
      <c r="A12" s="39" t="s">
        <v>68</v>
      </c>
      <c r="B12" s="40">
        <v>34</v>
      </c>
      <c r="C12" s="40">
        <v>28</v>
      </c>
      <c r="D12" s="41">
        <f t="shared" si="0"/>
        <v>6</v>
      </c>
      <c r="E12" s="42">
        <f t="shared" si="1"/>
        <v>0.21428571428571427</v>
      </c>
    </row>
    <row r="13" spans="1:5" ht="12.75">
      <c r="A13" t="s">
        <v>10</v>
      </c>
      <c r="B13" s="35">
        <v>191</v>
      </c>
      <c r="C13" s="35">
        <v>212</v>
      </c>
      <c r="D13" s="4">
        <f t="shared" si="0"/>
        <v>-21</v>
      </c>
      <c r="E13" s="11">
        <f t="shared" si="1"/>
        <v>-0.09905660377358491</v>
      </c>
    </row>
    <row r="14" spans="1:5" ht="12.75">
      <c r="A14" t="s">
        <v>11</v>
      </c>
      <c r="B14" s="35">
        <v>338</v>
      </c>
      <c r="C14" s="35">
        <v>351</v>
      </c>
      <c r="D14" s="4">
        <f t="shared" si="0"/>
        <v>-13</v>
      </c>
      <c r="E14" s="11">
        <f t="shared" si="1"/>
        <v>-0.037037037037037035</v>
      </c>
    </row>
    <row r="15" spans="1:5" ht="12.75">
      <c r="A15" t="s">
        <v>76</v>
      </c>
      <c r="B15" s="35">
        <v>1</v>
      </c>
      <c r="C15" s="35">
        <v>0</v>
      </c>
      <c r="D15" s="38">
        <f t="shared" si="0"/>
        <v>1</v>
      </c>
      <c r="E15" s="28" t="s">
        <v>61</v>
      </c>
    </row>
    <row r="16" spans="1:5" ht="12.75">
      <c r="A16" s="12" t="s">
        <v>12</v>
      </c>
      <c r="B16" s="35">
        <v>71</v>
      </c>
      <c r="C16" s="35">
        <v>69</v>
      </c>
      <c r="D16" s="4">
        <f t="shared" si="0"/>
        <v>2</v>
      </c>
      <c r="E16" s="11">
        <f t="shared" si="1"/>
        <v>0.028985507246376812</v>
      </c>
    </row>
    <row r="17" spans="1:5" ht="12.75">
      <c r="A17" t="s">
        <v>23</v>
      </c>
      <c r="B17" s="35">
        <v>97</v>
      </c>
      <c r="C17" s="35">
        <v>81</v>
      </c>
      <c r="D17" s="4">
        <f t="shared" si="0"/>
        <v>16</v>
      </c>
      <c r="E17" s="11">
        <f t="shared" si="1"/>
        <v>0.19753086419753085</v>
      </c>
    </row>
    <row r="18" spans="1:5" ht="12.75">
      <c r="A18" s="12" t="s">
        <v>29</v>
      </c>
      <c r="B18" s="35">
        <v>15</v>
      </c>
      <c r="C18" s="35">
        <v>18</v>
      </c>
      <c r="D18" s="4">
        <f t="shared" si="0"/>
        <v>-3</v>
      </c>
      <c r="E18" s="11">
        <f t="shared" si="1"/>
        <v>-0.16666666666666666</v>
      </c>
    </row>
    <row r="19" spans="1:5" ht="12.75">
      <c r="A19" t="s">
        <v>24</v>
      </c>
      <c r="B19" s="35">
        <v>68</v>
      </c>
      <c r="C19" s="35">
        <v>59</v>
      </c>
      <c r="D19" s="4">
        <f t="shared" si="0"/>
        <v>9</v>
      </c>
      <c r="E19" s="11">
        <f t="shared" si="1"/>
        <v>0.15254237288135594</v>
      </c>
    </row>
    <row r="20" spans="1:5" ht="12.75">
      <c r="A20" t="s">
        <v>25</v>
      </c>
      <c r="B20" s="35">
        <v>191</v>
      </c>
      <c r="C20" s="35">
        <v>170</v>
      </c>
      <c r="D20" s="4">
        <f t="shared" si="0"/>
        <v>21</v>
      </c>
      <c r="E20" s="11">
        <f t="shared" si="1"/>
        <v>0.12352941176470589</v>
      </c>
    </row>
    <row r="21" spans="1:5" ht="12.75">
      <c r="A21" s="12" t="s">
        <v>30</v>
      </c>
      <c r="B21" s="35">
        <v>70</v>
      </c>
      <c r="C21" s="35">
        <v>75</v>
      </c>
      <c r="D21" s="4">
        <f t="shared" si="0"/>
        <v>-5</v>
      </c>
      <c r="E21" s="11">
        <f t="shared" si="1"/>
        <v>-0.06666666666666667</v>
      </c>
    </row>
    <row r="22" spans="1:5" ht="12.75">
      <c r="A22" t="s">
        <v>26</v>
      </c>
      <c r="B22" s="37">
        <v>3</v>
      </c>
      <c r="C22" s="35">
        <v>6</v>
      </c>
      <c r="D22" s="4">
        <f t="shared" si="0"/>
        <v>-3</v>
      </c>
      <c r="E22" s="11">
        <f t="shared" si="1"/>
        <v>-0.5</v>
      </c>
    </row>
    <row r="23" spans="1:5" ht="12.75">
      <c r="A23" t="s">
        <v>27</v>
      </c>
      <c r="B23" s="35">
        <v>129</v>
      </c>
      <c r="C23" s="35">
        <v>123</v>
      </c>
      <c r="D23" s="4">
        <f t="shared" si="0"/>
        <v>6</v>
      </c>
      <c r="E23" s="11">
        <f t="shared" si="1"/>
        <v>0.04878048780487805</v>
      </c>
    </row>
    <row r="24" spans="1:5" ht="12.75">
      <c r="A24" t="s">
        <v>13</v>
      </c>
      <c r="B24" s="35">
        <v>5</v>
      </c>
      <c r="C24" s="35">
        <v>4</v>
      </c>
      <c r="D24" s="4">
        <f t="shared" si="0"/>
        <v>1</v>
      </c>
      <c r="E24" s="11">
        <f t="shared" si="1"/>
        <v>0.25</v>
      </c>
    </row>
    <row r="25" spans="1:5" ht="12.75">
      <c r="A25" t="s">
        <v>14</v>
      </c>
      <c r="B25" s="35">
        <v>13</v>
      </c>
      <c r="C25" s="35">
        <v>11</v>
      </c>
      <c r="D25" s="4">
        <f t="shared" si="0"/>
        <v>2</v>
      </c>
      <c r="E25" s="11">
        <f t="shared" si="1"/>
        <v>0.18181818181818182</v>
      </c>
    </row>
    <row r="26" spans="1:5" ht="12.75">
      <c r="A26" s="12" t="s">
        <v>31</v>
      </c>
      <c r="B26" s="37" t="s">
        <v>73</v>
      </c>
      <c r="C26" s="35" t="s">
        <v>69</v>
      </c>
      <c r="D26" s="4">
        <f>54-65</f>
        <v>-11</v>
      </c>
      <c r="E26" s="11">
        <f>-11/65</f>
        <v>-0.16923076923076924</v>
      </c>
    </row>
    <row r="27" spans="1:5" ht="12.75">
      <c r="A27" t="s">
        <v>28</v>
      </c>
      <c r="B27" s="35">
        <v>36</v>
      </c>
      <c r="C27" s="35">
        <v>38</v>
      </c>
      <c r="D27" s="4">
        <f t="shared" si="0"/>
        <v>-2</v>
      </c>
      <c r="E27" s="11">
        <f t="shared" si="1"/>
        <v>-0.05263157894736842</v>
      </c>
    </row>
    <row r="28" spans="1:5" ht="12.75">
      <c r="A28" t="s">
        <v>15</v>
      </c>
      <c r="B28" s="35">
        <v>16</v>
      </c>
      <c r="C28" s="35">
        <v>19</v>
      </c>
      <c r="D28" s="4">
        <f t="shared" si="0"/>
        <v>-3</v>
      </c>
      <c r="E28" s="11">
        <f t="shared" si="1"/>
        <v>-0.15789473684210525</v>
      </c>
    </row>
    <row r="29" spans="1:5" ht="12.75">
      <c r="A29" s="38" t="s">
        <v>74</v>
      </c>
      <c r="B29" s="35">
        <v>56</v>
      </c>
      <c r="C29" s="35">
        <v>7</v>
      </c>
      <c r="D29" s="4">
        <f t="shared" si="0"/>
        <v>49</v>
      </c>
      <c r="E29" s="11">
        <f t="shared" si="1"/>
        <v>7</v>
      </c>
    </row>
    <row r="30" spans="1:5" ht="12.75">
      <c r="A30" s="12" t="s">
        <v>32</v>
      </c>
      <c r="B30" s="35">
        <v>103</v>
      </c>
      <c r="C30" s="35">
        <v>100</v>
      </c>
      <c r="D30" s="4">
        <f t="shared" si="0"/>
        <v>3</v>
      </c>
      <c r="E30" s="11">
        <f t="shared" si="1"/>
        <v>0.03</v>
      </c>
    </row>
    <row r="31" spans="1:5" ht="12.75">
      <c r="A31" s="12" t="s">
        <v>59</v>
      </c>
      <c r="B31" s="35">
        <v>38</v>
      </c>
      <c r="C31" s="35">
        <v>26</v>
      </c>
      <c r="D31" s="4">
        <f t="shared" si="0"/>
        <v>12</v>
      </c>
      <c r="E31" s="11">
        <f t="shared" si="1"/>
        <v>0.46153846153846156</v>
      </c>
    </row>
    <row r="32" spans="1:5" ht="12.75">
      <c r="A32" t="s">
        <v>16</v>
      </c>
      <c r="B32" s="35">
        <v>15</v>
      </c>
      <c r="C32" s="35">
        <v>17</v>
      </c>
      <c r="D32" s="4">
        <f t="shared" si="0"/>
        <v>-2</v>
      </c>
      <c r="E32" s="11">
        <f t="shared" si="1"/>
        <v>-0.11764705882352941</v>
      </c>
    </row>
    <row r="33" spans="1:5" ht="12.75">
      <c r="A33" t="s">
        <v>17</v>
      </c>
      <c r="B33" s="35">
        <v>17</v>
      </c>
      <c r="C33" s="35">
        <v>17</v>
      </c>
      <c r="D33" s="4">
        <f t="shared" si="0"/>
        <v>0</v>
      </c>
      <c r="E33" s="28" t="s">
        <v>67</v>
      </c>
    </row>
    <row r="34" spans="1:5" ht="12.75">
      <c r="A34" t="s">
        <v>18</v>
      </c>
      <c r="B34" s="35">
        <v>90</v>
      </c>
      <c r="C34" s="35">
        <v>101</v>
      </c>
      <c r="D34" s="4">
        <f t="shared" si="0"/>
        <v>-11</v>
      </c>
      <c r="E34" s="11">
        <f t="shared" si="1"/>
        <v>-0.10891089108910891</v>
      </c>
    </row>
    <row r="35" spans="1:5" ht="12.75">
      <c r="A35" s="12" t="s">
        <v>64</v>
      </c>
      <c r="B35" s="35">
        <v>31</v>
      </c>
      <c r="C35" s="35" t="s">
        <v>70</v>
      </c>
      <c r="D35" s="4">
        <f>31-34</f>
        <v>-3</v>
      </c>
      <c r="E35" s="11">
        <f>-3/34</f>
        <v>-0.08823529411764706</v>
      </c>
    </row>
    <row r="36" spans="1:5" ht="12.75">
      <c r="A36" t="s">
        <v>19</v>
      </c>
      <c r="B36" s="35">
        <v>61</v>
      </c>
      <c r="C36" s="35">
        <v>56</v>
      </c>
      <c r="D36" s="4">
        <f t="shared" si="0"/>
        <v>5</v>
      </c>
      <c r="E36" s="11">
        <f t="shared" si="1"/>
        <v>0.08928571428571429</v>
      </c>
    </row>
    <row r="37" spans="1:5" ht="12.75">
      <c r="A37" t="s">
        <v>20</v>
      </c>
      <c r="B37" s="35">
        <v>6</v>
      </c>
      <c r="C37" s="35">
        <v>3</v>
      </c>
      <c r="D37" s="4">
        <f t="shared" si="0"/>
        <v>3</v>
      </c>
      <c r="E37" s="11">
        <f t="shared" si="1"/>
        <v>1</v>
      </c>
    </row>
    <row r="38" spans="1:5" ht="12.75">
      <c r="A38" t="s">
        <v>21</v>
      </c>
      <c r="B38" s="35">
        <v>17</v>
      </c>
      <c r="C38" s="35">
        <v>16</v>
      </c>
      <c r="D38" s="4">
        <f t="shared" si="0"/>
        <v>1</v>
      </c>
      <c r="E38" s="11">
        <f t="shared" si="1"/>
        <v>0.0625</v>
      </c>
    </row>
    <row r="39" spans="1:5" ht="12.75">
      <c r="A39" s="4"/>
      <c r="B39" s="36"/>
      <c r="C39" s="36"/>
      <c r="D39" s="4"/>
      <c r="E39" s="11"/>
    </row>
    <row r="40" spans="1:5" ht="12.75">
      <c r="A40" s="3" t="s">
        <v>3</v>
      </c>
      <c r="B40" s="5"/>
      <c r="C40" s="5"/>
      <c r="D40" s="4"/>
      <c r="E40" s="11"/>
    </row>
    <row r="41" spans="1:5" ht="12.75">
      <c r="A41" t="s">
        <v>66</v>
      </c>
      <c r="B41" s="37" t="s">
        <v>75</v>
      </c>
      <c r="C41" s="35" t="s">
        <v>71</v>
      </c>
      <c r="D41" s="4">
        <f>10-13</f>
        <v>-3</v>
      </c>
      <c r="E41" s="11">
        <f>-3/13</f>
        <v>-0.23076923076923078</v>
      </c>
    </row>
    <row r="42" spans="1:5" ht="12.75">
      <c r="A42" t="s">
        <v>22</v>
      </c>
      <c r="B42" s="34">
        <v>0</v>
      </c>
      <c r="C42" s="34">
        <v>0</v>
      </c>
      <c r="D42" s="4">
        <v>0</v>
      </c>
      <c r="E42" s="28" t="s">
        <v>67</v>
      </c>
    </row>
    <row r="43" spans="1:5" ht="12.75">
      <c r="A43" s="12" t="s">
        <v>33</v>
      </c>
      <c r="B43" s="35">
        <v>88</v>
      </c>
      <c r="C43" s="35">
        <v>86</v>
      </c>
      <c r="D43" s="4">
        <v>3</v>
      </c>
      <c r="E43" s="11">
        <v>0.036</v>
      </c>
    </row>
    <row r="44" spans="1:5" ht="12.75">
      <c r="A44" t="s">
        <v>6</v>
      </c>
      <c r="B44" s="34">
        <v>0</v>
      </c>
      <c r="C44" s="34">
        <v>0</v>
      </c>
      <c r="D44" s="4">
        <v>0</v>
      </c>
      <c r="E44" s="28" t="s">
        <v>67</v>
      </c>
    </row>
    <row r="45" spans="1:5" ht="12.75">
      <c r="A45" s="4"/>
      <c r="B45" s="36"/>
      <c r="C45" s="36"/>
      <c r="D45" s="4"/>
      <c r="E45" s="11"/>
    </row>
    <row r="46" spans="1:5" ht="12.75">
      <c r="A46" s="3" t="s">
        <v>4</v>
      </c>
      <c r="B46" s="5">
        <v>2340</v>
      </c>
      <c r="C46" s="5">
        <v>2267</v>
      </c>
      <c r="D46" s="3">
        <f>B46-C46</f>
        <v>73</v>
      </c>
      <c r="E46" s="11">
        <f>(B46-C46)/C46</f>
        <v>0.032201146890163214</v>
      </c>
    </row>
    <row r="47" spans="1:5" ht="12.75">
      <c r="A47" s="9"/>
      <c r="B47" s="8"/>
      <c r="C47" s="9"/>
      <c r="D47" s="9"/>
      <c r="E47" s="16"/>
    </row>
    <row r="49" spans="1:5" ht="12.75">
      <c r="A49" s="15" t="s">
        <v>65</v>
      </c>
      <c r="B49" s="15"/>
      <c r="C49" s="15"/>
      <c r="D49" s="10"/>
      <c r="E49" s="33"/>
    </row>
    <row r="50" spans="1:5" ht="12.75">
      <c r="A50" s="47" t="s">
        <v>78</v>
      </c>
      <c r="B50" s="15"/>
      <c r="C50" s="15"/>
      <c r="D50" s="10"/>
      <c r="E50" s="30" t="s">
        <v>61</v>
      </c>
    </row>
    <row r="51" spans="1:5" ht="12.75">
      <c r="A51" s="10"/>
      <c r="B51" s="10"/>
      <c r="C51" s="10"/>
      <c r="D51" s="10"/>
      <c r="E51" s="10"/>
    </row>
    <row r="52" spans="1:9" ht="12.75">
      <c r="A52" s="10"/>
      <c r="B52" s="10"/>
      <c r="C52" s="10"/>
      <c r="D52" s="10"/>
      <c r="E52" s="15" t="s">
        <v>61</v>
      </c>
      <c r="I52" s="1"/>
    </row>
    <row r="54" spans="1:5" ht="12.75">
      <c r="A54" s="3"/>
      <c r="B54" s="3"/>
      <c r="C54" s="3"/>
      <c r="E54" s="38" t="s">
        <v>77</v>
      </c>
    </row>
    <row r="55" spans="1:5" ht="12.75">
      <c r="A55" s="3"/>
      <c r="B55" s="3"/>
      <c r="C55" s="3"/>
      <c r="D55" s="45"/>
      <c r="E55" s="45"/>
    </row>
    <row r="56" spans="1:3" ht="12.75">
      <c r="A56" s="1"/>
      <c r="B56" s="1"/>
      <c r="C56" s="1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85" spans="1:5" ht="12.75">
      <c r="A85" s="6"/>
      <c r="B85" s="6"/>
      <c r="C85" s="6"/>
      <c r="E85" s="7"/>
    </row>
  </sheetData>
  <sheetProtection/>
  <mergeCells count="4">
    <mergeCell ref="A3:E3"/>
    <mergeCell ref="A4:E4"/>
    <mergeCell ref="D55:E55"/>
    <mergeCell ref="D6:E6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36" sqref="H36"/>
    </sheetView>
  </sheetViews>
  <sheetFormatPr defaultColWidth="8.8515625" defaultRowHeight="12.75"/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/>
      <c r="B2" s="17"/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6" ht="12.75">
      <c r="A6" s="3" t="s">
        <v>34</v>
      </c>
    </row>
    <row r="7" spans="1:8" ht="12.75">
      <c r="A7" s="3"/>
      <c r="B7" s="3"/>
      <c r="C7" s="3"/>
      <c r="D7" s="3"/>
      <c r="E7" s="3">
        <v>2011</v>
      </c>
      <c r="F7" s="5">
        <v>2010</v>
      </c>
      <c r="G7" s="45" t="s">
        <v>0</v>
      </c>
      <c r="H7" s="45"/>
    </row>
    <row r="8" spans="1:8" ht="12.75">
      <c r="A8" s="3"/>
      <c r="B8" s="3"/>
      <c r="C8" s="3"/>
      <c r="D8" s="3"/>
      <c r="E8" s="3"/>
      <c r="F8" s="5"/>
      <c r="G8" s="5" t="s">
        <v>35</v>
      </c>
      <c r="H8" s="5" t="s">
        <v>36</v>
      </c>
    </row>
    <row r="9" spans="1:8" ht="12.75">
      <c r="A9" s="9"/>
      <c r="B9" s="9"/>
      <c r="C9" s="9"/>
      <c r="D9" s="9"/>
      <c r="E9" s="9" t="s">
        <v>2</v>
      </c>
      <c r="F9" s="8" t="s">
        <v>2</v>
      </c>
      <c r="G9" s="8">
        <v>2010</v>
      </c>
      <c r="H9" s="8" t="s">
        <v>37</v>
      </c>
    </row>
    <row r="10" spans="1:8" ht="12.75">
      <c r="A10" s="3"/>
      <c r="B10" s="3"/>
      <c r="C10" s="3"/>
      <c r="D10" s="3"/>
      <c r="E10" s="3"/>
      <c r="F10" s="5"/>
      <c r="G10" s="12"/>
      <c r="H10" s="5"/>
    </row>
    <row r="11" spans="1:8" ht="12.75">
      <c r="A11" t="s">
        <v>38</v>
      </c>
      <c r="E11">
        <v>217</v>
      </c>
      <c r="F11">
        <v>215</v>
      </c>
      <c r="G11">
        <v>2</v>
      </c>
      <c r="H11" s="13">
        <v>0.009</v>
      </c>
    </row>
    <row r="12" spans="1:8" ht="12.75">
      <c r="A12" t="s">
        <v>39</v>
      </c>
      <c r="E12">
        <v>45</v>
      </c>
      <c r="F12" s="14" t="s">
        <v>40</v>
      </c>
      <c r="G12">
        <v>6</v>
      </c>
      <c r="H12" s="18">
        <v>0.154</v>
      </c>
    </row>
    <row r="13" spans="1:8" ht="12.75">
      <c r="A13" t="s">
        <v>41</v>
      </c>
      <c r="E13" s="19" t="s">
        <v>56</v>
      </c>
      <c r="F13" s="14" t="s">
        <v>42</v>
      </c>
      <c r="G13">
        <v>16</v>
      </c>
      <c r="H13" s="13">
        <v>0.086</v>
      </c>
    </row>
    <row r="14" ht="12.75">
      <c r="H14" s="13"/>
    </row>
    <row r="15" spans="1:8" ht="12.75">
      <c r="A15" t="s">
        <v>43</v>
      </c>
      <c r="E15">
        <v>2402</v>
      </c>
      <c r="F15">
        <v>2322</v>
      </c>
      <c r="G15" s="2">
        <v>80</v>
      </c>
      <c r="H15" s="13">
        <v>0.034</v>
      </c>
    </row>
    <row r="16" spans="1:8" ht="12.75">
      <c r="A16" t="s">
        <v>44</v>
      </c>
      <c r="E16">
        <v>595</v>
      </c>
      <c r="F16">
        <v>614</v>
      </c>
      <c r="G16">
        <v>-19</v>
      </c>
      <c r="H16" s="13">
        <v>-0.031</v>
      </c>
    </row>
    <row r="17" spans="1:8" ht="12.75">
      <c r="A17" t="s">
        <v>45</v>
      </c>
      <c r="E17">
        <v>50</v>
      </c>
      <c r="F17">
        <v>52</v>
      </c>
      <c r="G17" s="19">
        <v>-2</v>
      </c>
      <c r="H17" s="13">
        <v>-0.038</v>
      </c>
    </row>
    <row r="18" spans="1:8" ht="12.75">
      <c r="A18" s="12" t="s">
        <v>46</v>
      </c>
      <c r="B18" s="12"/>
      <c r="C18" s="12"/>
      <c r="D18" s="12"/>
      <c r="E18" s="27">
        <v>9</v>
      </c>
      <c r="F18" s="20">
        <v>3</v>
      </c>
      <c r="G18" s="20">
        <v>6</v>
      </c>
      <c r="H18" s="21">
        <v>2</v>
      </c>
    </row>
    <row r="19" spans="1:5" ht="12.75">
      <c r="A19" s="12"/>
      <c r="B19" s="12"/>
      <c r="C19" s="12"/>
      <c r="D19" s="12"/>
      <c r="E19" s="12"/>
    </row>
    <row r="20" spans="1:8" ht="12.75">
      <c r="A20" s="9" t="s">
        <v>47</v>
      </c>
      <c r="B20" s="9"/>
      <c r="C20" s="9"/>
      <c r="D20" s="9"/>
      <c r="E20" s="9">
        <v>3056</v>
      </c>
      <c r="F20" s="9">
        <v>2991</v>
      </c>
      <c r="G20" s="22">
        <v>65</v>
      </c>
      <c r="H20" s="23">
        <v>0.213</v>
      </c>
    </row>
    <row r="21" spans="7:8" ht="12.75">
      <c r="G21" s="2"/>
      <c r="H21" s="1"/>
    </row>
    <row r="22" spans="7:8" ht="12.75">
      <c r="G22" s="2"/>
      <c r="H22" s="1"/>
    </row>
    <row r="23" spans="1:5" ht="12.75">
      <c r="A23" s="3" t="s">
        <v>48</v>
      </c>
      <c r="B23" s="3"/>
      <c r="C23" s="3"/>
      <c r="D23" s="3"/>
      <c r="E23" s="3"/>
    </row>
    <row r="24" ht="12.75">
      <c r="A24" t="s">
        <v>49</v>
      </c>
    </row>
    <row r="25" spans="1:8" ht="12.75">
      <c r="A25" t="s">
        <v>50</v>
      </c>
      <c r="E25">
        <v>211</v>
      </c>
      <c r="F25">
        <v>163</v>
      </c>
      <c r="G25">
        <v>48</v>
      </c>
      <c r="H25" s="13">
        <v>0.294</v>
      </c>
    </row>
    <row r="26" spans="1:8" ht="12.75">
      <c r="A26" t="s">
        <v>51</v>
      </c>
      <c r="E26" s="19" t="s">
        <v>57</v>
      </c>
      <c r="F26" s="14" t="s">
        <v>52</v>
      </c>
      <c r="G26">
        <v>-12</v>
      </c>
      <c r="H26" s="13">
        <v>-0.5</v>
      </c>
    </row>
    <row r="27" spans="5:8" ht="12.75">
      <c r="E27" s="19" t="s">
        <v>53</v>
      </c>
      <c r="F27" s="14" t="s">
        <v>53</v>
      </c>
      <c r="G27">
        <v>0</v>
      </c>
      <c r="H27" s="13">
        <v>0</v>
      </c>
    </row>
    <row r="28" spans="1:8" ht="12.75">
      <c r="A28" t="s">
        <v>54</v>
      </c>
      <c r="E28">
        <v>2</v>
      </c>
      <c r="F28">
        <v>2</v>
      </c>
      <c r="G28">
        <v>0</v>
      </c>
      <c r="H28" s="13">
        <v>0</v>
      </c>
    </row>
    <row r="29" spans="1:8" ht="12.75">
      <c r="A29" t="s">
        <v>55</v>
      </c>
      <c r="E29" s="20">
        <v>33</v>
      </c>
      <c r="F29" s="20">
        <v>16</v>
      </c>
      <c r="G29" s="20">
        <v>17</v>
      </c>
      <c r="H29" s="24">
        <v>0.515</v>
      </c>
    </row>
    <row r="31" spans="1:8" ht="12.75">
      <c r="A31" s="3" t="s">
        <v>2</v>
      </c>
      <c r="B31" s="3"/>
      <c r="C31" s="3"/>
      <c r="D31" s="3"/>
      <c r="E31" s="3">
        <v>270</v>
      </c>
      <c r="F31" s="3">
        <v>217</v>
      </c>
      <c r="G31" s="3">
        <v>53</v>
      </c>
      <c r="H31" s="25">
        <v>0.244</v>
      </c>
    </row>
    <row r="37" spans="1:8" ht="12.75">
      <c r="A37" s="6" t="s">
        <v>58</v>
      </c>
      <c r="B37" s="6"/>
      <c r="C37" s="6"/>
      <c r="D37" s="6"/>
      <c r="G37" s="7"/>
      <c r="H37" s="26">
        <v>41085</v>
      </c>
    </row>
  </sheetData>
  <sheetProtection/>
  <mergeCells count="1">
    <mergeCell ref="G7:H7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J. Wusk</dc:creator>
  <cp:keywords/>
  <dc:description/>
  <cp:lastModifiedBy>Microsoft Office User</cp:lastModifiedBy>
  <cp:lastPrinted>2016-09-16T17:18:24Z</cp:lastPrinted>
  <dcterms:created xsi:type="dcterms:W3CDTF">2009-09-14T15:40:24Z</dcterms:created>
  <dcterms:modified xsi:type="dcterms:W3CDTF">2016-09-16T21:22:10Z</dcterms:modified>
  <cp:category/>
  <cp:version/>
  <cp:contentType/>
  <cp:contentStatus/>
</cp:coreProperties>
</file>